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PCH\Desktop\test\"/>
    </mc:Choice>
  </mc:AlternateContent>
  <xr:revisionPtr revIDLastSave="0" documentId="13_ncr:1_{338E0480-6738-47B2-AD76-2B1B6CDE0F3E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1" i="1" l="1"/>
  <c r="G88" i="1"/>
  <c r="F88" i="1"/>
  <c r="G78" i="1"/>
  <c r="F78" i="1"/>
  <c r="G68" i="1"/>
  <c r="F68" i="1"/>
  <c r="G58" i="1"/>
  <c r="F58" i="1"/>
  <c r="G48" i="1"/>
  <c r="F48" i="1"/>
  <c r="G38" i="1"/>
  <c r="F38" i="1"/>
  <c r="G28" i="1"/>
  <c r="F28" i="1"/>
  <c r="G18" i="1"/>
  <c r="F18" i="1"/>
  <c r="G8" i="1"/>
  <c r="F8" i="1"/>
  <c r="AA19" i="1"/>
  <c r="Z19" i="1"/>
  <c r="O42" i="1"/>
  <c r="R42" i="1"/>
  <c r="O43" i="1"/>
  <c r="R43" i="1"/>
  <c r="O44" i="1"/>
  <c r="R44" i="1"/>
  <c r="O45" i="1"/>
  <c r="R45" i="1"/>
  <c r="O46" i="1"/>
  <c r="R46" i="1"/>
  <c r="G86" i="1"/>
  <c r="G84" i="1"/>
  <c r="G85" i="1"/>
  <c r="G83" i="1"/>
  <c r="G82" i="1"/>
  <c r="F86" i="1"/>
  <c r="B86" i="1"/>
  <c r="F85" i="1"/>
  <c r="B85" i="1"/>
  <c r="F83" i="1"/>
  <c r="F84" i="1"/>
  <c r="F82" i="1"/>
  <c r="B83" i="1"/>
  <c r="B84" i="1"/>
  <c r="B82" i="1"/>
  <c r="F65" i="1"/>
  <c r="F66" i="1"/>
  <c r="B65" i="1"/>
  <c r="B66" i="1"/>
  <c r="F64" i="1"/>
  <c r="B64" i="1"/>
  <c r="F63" i="1"/>
  <c r="B63" i="1"/>
  <c r="B62" i="1"/>
  <c r="B53" i="1"/>
  <c r="B54" i="1"/>
  <c r="B55" i="1"/>
  <c r="B56" i="1"/>
  <c r="F62" i="1"/>
  <c r="B52" i="1"/>
  <c r="F56" i="1"/>
  <c r="F53" i="1"/>
  <c r="F54" i="1"/>
  <c r="F55" i="1"/>
  <c r="F52" i="1"/>
  <c r="G43" i="1"/>
  <c r="G44" i="1"/>
  <c r="G45" i="1"/>
  <c r="G46" i="1"/>
  <c r="G42" i="1"/>
  <c r="F43" i="1"/>
  <c r="F44" i="1"/>
  <c r="F45" i="1"/>
  <c r="F46" i="1"/>
  <c r="F42" i="1"/>
</calcChain>
</file>

<file path=xl/sharedStrings.xml><?xml version="1.0" encoding="utf-8"?>
<sst xmlns="http://schemas.openxmlformats.org/spreadsheetml/2006/main" count="117" uniqueCount="21">
  <si>
    <t>longdress</t>
    <phoneticPr fontId="1" type="noConversion"/>
  </si>
  <si>
    <t>plt_rate</t>
    <phoneticPr fontId="1" type="noConversion"/>
  </si>
  <si>
    <t>plt_encoding_time</t>
    <phoneticPr fontId="1" type="noConversion"/>
  </si>
  <si>
    <t>plt_decoding_time</t>
    <phoneticPr fontId="1" type="noConversion"/>
  </si>
  <si>
    <t>raht_rate</t>
    <phoneticPr fontId="1" type="noConversion"/>
  </si>
  <si>
    <t>raht_encoding_time</t>
    <phoneticPr fontId="1" type="noConversion"/>
  </si>
  <si>
    <t>raht_decoding_time</t>
    <phoneticPr fontId="1" type="noConversion"/>
  </si>
  <si>
    <t>plt_distortion1</t>
    <phoneticPr fontId="1" type="noConversion"/>
  </si>
  <si>
    <t>plt_distortion3</t>
    <phoneticPr fontId="1" type="noConversion"/>
  </si>
  <si>
    <t>plt_distortion2</t>
    <phoneticPr fontId="1" type="noConversion"/>
  </si>
  <si>
    <t>raht_distortion3</t>
    <phoneticPr fontId="1" type="noConversion"/>
  </si>
  <si>
    <t>raht_distortion2</t>
    <phoneticPr fontId="1" type="noConversion"/>
  </si>
  <si>
    <t>raht_distortion1</t>
    <phoneticPr fontId="1" type="noConversion"/>
  </si>
  <si>
    <t>loot</t>
    <phoneticPr fontId="1" type="noConversion"/>
  </si>
  <si>
    <t>redandblack</t>
    <phoneticPr fontId="1" type="noConversion"/>
  </si>
  <si>
    <t>soldier</t>
    <phoneticPr fontId="1" type="noConversion"/>
  </si>
  <si>
    <t>andrew</t>
    <phoneticPr fontId="1" type="noConversion"/>
  </si>
  <si>
    <t>david</t>
    <phoneticPr fontId="1" type="noConversion"/>
  </si>
  <si>
    <t>phil</t>
    <phoneticPr fontId="1" type="noConversion"/>
  </si>
  <si>
    <t>recardo</t>
    <phoneticPr fontId="1" type="noConversion"/>
  </si>
  <si>
    <t>sarah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</si>
</sst>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7" formatCode="0.00_ "/>
  </numFmts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ill="1"/>
    <xf numFmtId="177" fontId="0" fillId="0" borderId="0" xfId="0" applyNumberFormat="1"/>
    <xf numFmtId="177" fontId="0" fillId="2" borderId="0" xfId="0" applyNumberFormat="1" applyFill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111"/>
  <sheetViews>
    <sheetView tabSelected="1" topLeftCell="A77" zoomScale="70" zoomScaleNormal="70" workbookViewId="0">
      <selection activeCell="C111" sqref="C111"/>
    </sheetView>
  </sheetViews>
  <sheetFormatPr defaultRowHeight="13.8" x14ac:dyDescent="0.25"/>
  <sheetData>
    <row r="1" spans="1:27" x14ac:dyDescent="0.25">
      <c r="A1" t="s">
        <v>0</v>
      </c>
      <c r="B1" t="s">
        <v>1</v>
      </c>
      <c r="C1" t="s">
        <v>7</v>
      </c>
      <c r="D1" t="s">
        <v>9</v>
      </c>
      <c r="E1" t="s">
        <v>8</v>
      </c>
      <c r="F1" t="s">
        <v>2</v>
      </c>
      <c r="G1" t="s">
        <v>3</v>
      </c>
      <c r="H1" t="s">
        <v>4</v>
      </c>
      <c r="I1" t="s">
        <v>12</v>
      </c>
      <c r="J1" t="s">
        <v>11</v>
      </c>
      <c r="K1" t="s">
        <v>10</v>
      </c>
      <c r="L1" t="s">
        <v>5</v>
      </c>
      <c r="M1" t="s">
        <v>6</v>
      </c>
    </row>
    <row r="2" spans="1:27" x14ac:dyDescent="0.25">
      <c r="A2">
        <v>1</v>
      </c>
      <c r="B2">
        <v>8.2826199999999996</v>
      </c>
      <c r="C2">
        <v>53.241933099999997</v>
      </c>
      <c r="D2">
        <v>55.506033600000002</v>
      </c>
      <c r="E2">
        <v>55.328546500000002</v>
      </c>
      <c r="F2">
        <v>21.827999999999999</v>
      </c>
      <c r="G2">
        <v>21.39</v>
      </c>
      <c r="H2" s="1">
        <v>10.2643</v>
      </c>
      <c r="I2" s="1">
        <v>51.734520000000003</v>
      </c>
      <c r="J2" s="1">
        <v>54.082369999999997</v>
      </c>
      <c r="K2" s="1">
        <v>53.496400000000001</v>
      </c>
      <c r="O2">
        <v>6.0914128929922899</v>
      </c>
      <c r="P2">
        <v>53.987132099229598</v>
      </c>
      <c r="Q2">
        <v>54.382358793954097</v>
      </c>
      <c r="R2">
        <v>54.202266850037503</v>
      </c>
      <c r="T2">
        <v>2</v>
      </c>
      <c r="U2">
        <v>2</v>
      </c>
    </row>
    <row r="3" spans="1:27" x14ac:dyDescent="0.25">
      <c r="A3">
        <v>2</v>
      </c>
      <c r="B3">
        <v>5.9097900000000001</v>
      </c>
      <c r="C3">
        <v>48.4709565</v>
      </c>
      <c r="D3">
        <v>51.008113199999997</v>
      </c>
      <c r="E3">
        <v>50.661089500000003</v>
      </c>
      <c r="F3">
        <v>22.562000000000001</v>
      </c>
      <c r="G3">
        <v>21.952999999999999</v>
      </c>
      <c r="H3" s="1">
        <v>6.0087000000000002</v>
      </c>
      <c r="I3" s="1">
        <v>48.024500000000003</v>
      </c>
      <c r="J3" s="1">
        <v>51.045929999999998</v>
      </c>
      <c r="K3" s="1">
        <v>50.839500000000001</v>
      </c>
      <c r="O3">
        <v>4.6494176216425798</v>
      </c>
      <c r="P3">
        <v>49.187594256656197</v>
      </c>
      <c r="Q3">
        <v>50.6428620433201</v>
      </c>
      <c r="R3">
        <v>50.085938595956797</v>
      </c>
      <c r="T3">
        <v>4</v>
      </c>
      <c r="U3">
        <v>2</v>
      </c>
    </row>
    <row r="4" spans="1:27" x14ac:dyDescent="0.25">
      <c r="A4">
        <v>3</v>
      </c>
      <c r="B4">
        <v>3.5624400000000001</v>
      </c>
      <c r="C4">
        <v>41.445205199999997</v>
      </c>
      <c r="D4">
        <v>45.223336000000003</v>
      </c>
      <c r="E4">
        <v>44.801911500000003</v>
      </c>
      <c r="F4">
        <v>22.75</v>
      </c>
      <c r="G4">
        <v>21.89</v>
      </c>
      <c r="H4" s="1">
        <v>3.8492000000000002</v>
      </c>
      <c r="I4" s="1">
        <v>43.602899999999998</v>
      </c>
      <c r="J4" s="1">
        <v>47.923299999999998</v>
      </c>
      <c r="K4" s="1">
        <v>45.958599999999997</v>
      </c>
      <c r="O4">
        <v>3.4432346485733398</v>
      </c>
      <c r="P4">
        <v>44.011455352368003</v>
      </c>
      <c r="Q4">
        <v>47.331751247015198</v>
      </c>
      <c r="R4">
        <v>46.131753071306001</v>
      </c>
      <c r="T4">
        <v>8</v>
      </c>
      <c r="U4">
        <v>2</v>
      </c>
    </row>
    <row r="5" spans="1:27" x14ac:dyDescent="0.25">
      <c r="A5">
        <v>4</v>
      </c>
      <c r="B5">
        <v>2.0141399999999998</v>
      </c>
      <c r="C5">
        <v>35.954039000000002</v>
      </c>
      <c r="D5">
        <v>40.631886999999999</v>
      </c>
      <c r="E5">
        <v>39.920152799999997</v>
      </c>
      <c r="F5">
        <v>22.795999999999999</v>
      </c>
      <c r="G5">
        <v>21.312000000000001</v>
      </c>
      <c r="H5" s="1">
        <v>2.0494500000000002</v>
      </c>
      <c r="I5" s="1">
        <v>37.703499999999998</v>
      </c>
      <c r="J5" s="1">
        <v>41.204799999999999</v>
      </c>
      <c r="K5" s="1">
        <v>40.249000000000002</v>
      </c>
      <c r="O5">
        <v>2.1814931870529199</v>
      </c>
      <c r="P5">
        <v>39.066112496675601</v>
      </c>
      <c r="Q5">
        <v>44.3013560325657</v>
      </c>
      <c r="R5">
        <v>42.562333296987397</v>
      </c>
      <c r="T5">
        <v>16</v>
      </c>
      <c r="U5">
        <v>4</v>
      </c>
    </row>
    <row r="6" spans="1:27" x14ac:dyDescent="0.25">
      <c r="A6">
        <v>5</v>
      </c>
      <c r="B6">
        <v>0.88976</v>
      </c>
      <c r="C6">
        <v>30.301109499999999</v>
      </c>
      <c r="D6">
        <v>35.9774247</v>
      </c>
      <c r="E6">
        <v>34.980825400000001</v>
      </c>
      <c r="F6">
        <v>22.405999999999999</v>
      </c>
      <c r="G6">
        <v>20.765000000000001</v>
      </c>
      <c r="O6">
        <v>1.3145123861121899</v>
      </c>
      <c r="P6">
        <v>35.162374148759497</v>
      </c>
      <c r="Q6">
        <v>41.430271674601997</v>
      </c>
      <c r="R6">
        <v>39.493911068190599</v>
      </c>
      <c r="T6">
        <v>32</v>
      </c>
      <c r="U6">
        <v>8</v>
      </c>
    </row>
    <row r="7" spans="1:27" x14ac:dyDescent="0.25">
      <c r="A7">
        <v>6</v>
      </c>
      <c r="Z7" s="2">
        <v>-23.6931432612352</v>
      </c>
      <c r="AA7" s="3">
        <v>-20.6660716963002</v>
      </c>
    </row>
    <row r="8" spans="1:27" x14ac:dyDescent="0.25">
      <c r="F8" s="2">
        <f>AVERAGE(F2:F5)</f>
        <v>22.484000000000002</v>
      </c>
      <c r="G8" s="2">
        <f>AVERAGE(G2:G5)</f>
        <v>21.63625</v>
      </c>
      <c r="Z8" s="2">
        <v>-30.1837347248456</v>
      </c>
      <c r="AA8" s="3">
        <v>-27.8012308749284</v>
      </c>
    </row>
    <row r="9" spans="1:27" x14ac:dyDescent="0.25">
      <c r="X9" s="2"/>
      <c r="Z9" s="2">
        <v>-27.4829430535246</v>
      </c>
      <c r="AA9" s="3">
        <v>-33.470000291369999</v>
      </c>
    </row>
    <row r="10" spans="1:27" x14ac:dyDescent="0.25">
      <c r="X10" s="2"/>
      <c r="Z10" s="2">
        <v>-32.392303753402999</v>
      </c>
      <c r="AA10" s="3">
        <v>-28.134164337879401</v>
      </c>
    </row>
    <row r="11" spans="1:27" x14ac:dyDescent="0.25">
      <c r="A11" t="s">
        <v>13</v>
      </c>
      <c r="B11" t="s">
        <v>1</v>
      </c>
      <c r="C11" t="s">
        <v>7</v>
      </c>
      <c r="D11" t="s">
        <v>9</v>
      </c>
      <c r="E11" t="s">
        <v>8</v>
      </c>
      <c r="F11" t="s">
        <v>2</v>
      </c>
      <c r="G11" t="s">
        <v>3</v>
      </c>
      <c r="H11" t="s">
        <v>4</v>
      </c>
      <c r="I11" t="s">
        <v>12</v>
      </c>
      <c r="J11" t="s">
        <v>11</v>
      </c>
      <c r="K11" t="s">
        <v>10</v>
      </c>
      <c r="L11" t="s">
        <v>5</v>
      </c>
      <c r="M11" t="s">
        <v>6</v>
      </c>
      <c r="Z11" s="2">
        <v>-27.6534757283533</v>
      </c>
      <c r="AA11" s="3">
        <v>-27.586618280171599</v>
      </c>
    </row>
    <row r="12" spans="1:27" x14ac:dyDescent="0.25">
      <c r="A12">
        <v>1</v>
      </c>
      <c r="B12">
        <v>3.1280999999999999</v>
      </c>
      <c r="C12">
        <v>52.5438884</v>
      </c>
      <c r="D12">
        <v>57.276960199999998</v>
      </c>
      <c r="E12">
        <v>56.707175300000003</v>
      </c>
      <c r="F12">
        <v>19.015000000000001</v>
      </c>
      <c r="G12">
        <v>18.562000000000001</v>
      </c>
      <c r="H12" s="1">
        <v>5.5067899999999996</v>
      </c>
      <c r="I12" s="1">
        <v>53.744570000000003</v>
      </c>
      <c r="J12" s="1">
        <v>55.934199999999997</v>
      </c>
      <c r="K12" s="1">
        <v>54.2395</v>
      </c>
      <c r="O12">
        <v>2.47847497407178</v>
      </c>
      <c r="P12">
        <v>54.095333322571904</v>
      </c>
      <c r="Q12">
        <v>55.293674434011798</v>
      </c>
      <c r="R12">
        <v>54.5402506737531</v>
      </c>
      <c r="Z12" s="2">
        <v>-41.607176115138699</v>
      </c>
      <c r="AA12" s="3">
        <v>-51.1406562275384</v>
      </c>
    </row>
    <row r="13" spans="1:27" x14ac:dyDescent="0.25">
      <c r="A13">
        <v>2</v>
      </c>
      <c r="B13">
        <v>2.0089000000000001</v>
      </c>
      <c r="C13">
        <v>47.9778837</v>
      </c>
      <c r="D13">
        <v>53.354266500000001</v>
      </c>
      <c r="E13">
        <v>52.880851</v>
      </c>
      <c r="F13">
        <v>18.984000000000002</v>
      </c>
      <c r="G13">
        <v>18.577999999999999</v>
      </c>
      <c r="H13" s="1">
        <v>2.19455</v>
      </c>
      <c r="I13" s="1">
        <v>50.593299999999999</v>
      </c>
      <c r="J13" s="1">
        <v>52.219540000000002</v>
      </c>
      <c r="K13" s="1">
        <v>51.294600000000003</v>
      </c>
      <c r="O13">
        <v>1.66029585431069</v>
      </c>
      <c r="P13">
        <v>50.159858179089802</v>
      </c>
      <c r="Q13">
        <v>54.925857488026502</v>
      </c>
      <c r="R13">
        <v>53.696798280320898</v>
      </c>
      <c r="Z13" s="2">
        <v>-30.601535260844901</v>
      </c>
      <c r="AA13" s="3">
        <v>-36.883475674122998</v>
      </c>
    </row>
    <row r="14" spans="1:27" x14ac:dyDescent="0.25">
      <c r="A14">
        <v>3</v>
      </c>
      <c r="B14">
        <v>0.89189799999999997</v>
      </c>
      <c r="C14">
        <v>41.414672099999997</v>
      </c>
      <c r="D14">
        <v>49.2051011</v>
      </c>
      <c r="E14">
        <v>49.104734399999998</v>
      </c>
      <c r="F14">
        <v>21.155999999999999</v>
      </c>
      <c r="G14">
        <v>19.795999999999999</v>
      </c>
      <c r="H14" s="1">
        <v>1.5396000000000001</v>
      </c>
      <c r="I14" s="1">
        <v>46.092030000000001</v>
      </c>
      <c r="J14" s="1">
        <v>49.995399999999997</v>
      </c>
      <c r="K14" s="1">
        <v>48.724930000000001</v>
      </c>
      <c r="O14">
        <v>1.27265362882074</v>
      </c>
      <c r="P14">
        <v>46.549868200633703</v>
      </c>
      <c r="Q14">
        <v>54.883636291801203</v>
      </c>
      <c r="R14">
        <v>53.513217231858803</v>
      </c>
      <c r="Z14" s="2">
        <v>-36.199309916357102</v>
      </c>
      <c r="AA14" s="3">
        <v>-37.764104883454898</v>
      </c>
    </row>
    <row r="15" spans="1:27" x14ac:dyDescent="0.25">
      <c r="A15">
        <v>4</v>
      </c>
      <c r="B15">
        <v>0.38564199999999998</v>
      </c>
      <c r="C15">
        <v>36.444656000000002</v>
      </c>
      <c r="D15">
        <v>45.463934100000003</v>
      </c>
      <c r="E15">
        <v>45.7000016</v>
      </c>
      <c r="F15">
        <v>21.359000000000002</v>
      </c>
      <c r="G15">
        <v>19.625</v>
      </c>
      <c r="H15" s="1">
        <v>0.67930000000000001</v>
      </c>
      <c r="I15" s="1">
        <v>39.945860000000003</v>
      </c>
      <c r="J15" s="1">
        <v>43.928400000000003</v>
      </c>
      <c r="K15" s="1">
        <v>42.028300000000002</v>
      </c>
      <c r="O15">
        <v>0.773296488260377</v>
      </c>
      <c r="P15">
        <v>43.158528224080001</v>
      </c>
      <c r="Q15">
        <v>49.224351377171097</v>
      </c>
      <c r="R15">
        <v>48.977301037692698</v>
      </c>
      <c r="Z15" s="2">
        <v>-25.3504819869549</v>
      </c>
      <c r="AA15" s="3">
        <v>-38.429996047674301</v>
      </c>
    </row>
    <row r="16" spans="1:27" x14ac:dyDescent="0.25">
      <c r="A16">
        <v>5</v>
      </c>
      <c r="B16">
        <v>0.112556</v>
      </c>
      <c r="C16">
        <v>31.894428999999999</v>
      </c>
      <c r="D16">
        <v>42.272869399999998</v>
      </c>
      <c r="E16">
        <v>42.2124059</v>
      </c>
      <c r="F16">
        <v>21.187000000000001</v>
      </c>
      <c r="G16">
        <v>18.5</v>
      </c>
      <c r="O16">
        <v>0.507901776382916</v>
      </c>
      <c r="P16">
        <v>40.155774338793499</v>
      </c>
      <c r="Q16">
        <v>41.093575000721401</v>
      </c>
      <c r="R16">
        <v>41.276330398371002</v>
      </c>
    </row>
    <row r="17" spans="1:27" x14ac:dyDescent="0.25">
      <c r="A17">
        <v>6</v>
      </c>
    </row>
    <row r="18" spans="1:27" x14ac:dyDescent="0.25">
      <c r="F18">
        <f>AVERAGE(F12:F15)</f>
        <v>20.128500000000003</v>
      </c>
      <c r="G18">
        <f>AVERAGE(G12:G15)</f>
        <v>19.140250000000002</v>
      </c>
    </row>
    <row r="19" spans="1:27" x14ac:dyDescent="0.25">
      <c r="Z19">
        <f>AVERAGE(Z7:Z15)</f>
        <v>-30.573789311184143</v>
      </c>
      <c r="AA19">
        <f>AVERAGE(AA7:AA15)</f>
        <v>-33.541813145937802</v>
      </c>
    </row>
    <row r="21" spans="1:27" x14ac:dyDescent="0.25">
      <c r="A21" t="s">
        <v>14</v>
      </c>
      <c r="B21" t="s">
        <v>1</v>
      </c>
      <c r="C21" t="s">
        <v>7</v>
      </c>
      <c r="D21" t="s">
        <v>9</v>
      </c>
      <c r="E21" t="s">
        <v>8</v>
      </c>
      <c r="F21" t="s">
        <v>2</v>
      </c>
      <c r="G21" t="s">
        <v>3</v>
      </c>
      <c r="H21" t="s">
        <v>4</v>
      </c>
      <c r="I21" t="s">
        <v>12</v>
      </c>
      <c r="J21" t="s">
        <v>11</v>
      </c>
      <c r="K21" t="s">
        <v>10</v>
      </c>
      <c r="L21" t="s">
        <v>5</v>
      </c>
      <c r="M21" t="s">
        <v>6</v>
      </c>
    </row>
    <row r="22" spans="1:27" x14ac:dyDescent="0.25">
      <c r="A22">
        <v>1</v>
      </c>
      <c r="B22">
        <v>5.8219099999999999</v>
      </c>
      <c r="C22">
        <v>53.216470800000003</v>
      </c>
      <c r="D22">
        <v>55.907041599999999</v>
      </c>
      <c r="E22">
        <v>55.410655599999998</v>
      </c>
      <c r="F22">
        <v>20.468</v>
      </c>
      <c r="G22">
        <v>19.812000000000001</v>
      </c>
      <c r="H22" s="1">
        <v>7.8944999999999999</v>
      </c>
      <c r="I22" s="1">
        <v>53.145299999999999</v>
      </c>
      <c r="J22" s="1">
        <v>55.0214</v>
      </c>
      <c r="K22" s="1">
        <v>54.7254</v>
      </c>
      <c r="O22">
        <v>4.3895520766963001</v>
      </c>
      <c r="P22">
        <v>54.107376959290903</v>
      </c>
      <c r="Q22">
        <v>54.523909456003999</v>
      </c>
      <c r="R22">
        <v>54.367343346898302</v>
      </c>
    </row>
    <row r="23" spans="1:27" x14ac:dyDescent="0.25">
      <c r="A23">
        <v>2</v>
      </c>
      <c r="B23">
        <v>3.8555000000000001</v>
      </c>
      <c r="C23">
        <v>48.693212500000001</v>
      </c>
      <c r="D23">
        <v>51.531358900000001</v>
      </c>
      <c r="E23">
        <v>51.143768199999997</v>
      </c>
      <c r="F23">
        <v>20</v>
      </c>
      <c r="G23">
        <v>19.515000000000001</v>
      </c>
      <c r="H23" s="1">
        <v>4.5856000000000003</v>
      </c>
      <c r="I23" s="1">
        <v>50.024299999999997</v>
      </c>
      <c r="J23" s="1">
        <v>52.9375</v>
      </c>
      <c r="K23" s="1">
        <v>51.845700000000001</v>
      </c>
      <c r="O23">
        <v>3.1544533728881601</v>
      </c>
      <c r="P23">
        <v>50.146966371997301</v>
      </c>
      <c r="Q23">
        <v>51.869735005033299</v>
      </c>
      <c r="R23">
        <v>51.2361325519242</v>
      </c>
    </row>
    <row r="24" spans="1:27" x14ac:dyDescent="0.25">
      <c r="A24">
        <v>3</v>
      </c>
      <c r="B24">
        <v>2.0085000000000002</v>
      </c>
      <c r="C24">
        <v>42.2598226</v>
      </c>
      <c r="D24">
        <v>46.217412199999998</v>
      </c>
      <c r="E24">
        <v>45.389748400000002</v>
      </c>
      <c r="F24">
        <v>21.045999999999999</v>
      </c>
      <c r="G24">
        <v>19.795999999999999</v>
      </c>
      <c r="H24" s="1">
        <v>3.9022999999999999</v>
      </c>
      <c r="I24" s="1">
        <v>48.892400000000002</v>
      </c>
      <c r="J24" s="1">
        <v>51.495600000000003</v>
      </c>
      <c r="K24" s="1">
        <v>49.984589999999997</v>
      </c>
      <c r="O24">
        <v>2.3041907469365701</v>
      </c>
      <c r="P24">
        <v>46.266272247767297</v>
      </c>
      <c r="Q24">
        <v>50.000549851942402</v>
      </c>
      <c r="R24">
        <v>47.444007311392603</v>
      </c>
    </row>
    <row r="25" spans="1:27" x14ac:dyDescent="0.25">
      <c r="A25">
        <v>4</v>
      </c>
      <c r="B25">
        <v>0.98918399999999995</v>
      </c>
      <c r="C25">
        <v>37.377357799999999</v>
      </c>
      <c r="D25">
        <v>41.984785199999997</v>
      </c>
      <c r="E25">
        <v>40.442426300000001</v>
      </c>
      <c r="F25">
        <v>21.030999999999999</v>
      </c>
      <c r="G25">
        <v>19.5</v>
      </c>
      <c r="H25" s="1">
        <v>3.0518000000000001</v>
      </c>
      <c r="I25" s="1">
        <v>47.09348</v>
      </c>
      <c r="J25" s="1">
        <v>49.348500000000001</v>
      </c>
      <c r="K25" s="1">
        <v>48.723950000000002</v>
      </c>
      <c r="O25">
        <v>1.41393396319263</v>
      </c>
      <c r="P25">
        <v>42.371044881955498</v>
      </c>
      <c r="Q25">
        <v>47.2201287735882</v>
      </c>
      <c r="R25">
        <v>42.911803479017003</v>
      </c>
    </row>
    <row r="26" spans="1:27" x14ac:dyDescent="0.25">
      <c r="A26">
        <v>5</v>
      </c>
      <c r="B26">
        <v>0.368002</v>
      </c>
      <c r="C26">
        <v>32.851118399999997</v>
      </c>
      <c r="D26">
        <v>38.262667999999998</v>
      </c>
      <c r="E26">
        <v>35.172491700000002</v>
      </c>
      <c r="F26">
        <v>20.359000000000002</v>
      </c>
      <c r="G26">
        <v>19.062000000000001</v>
      </c>
      <c r="O26">
        <v>0.83445028602101901</v>
      </c>
      <c r="P26">
        <v>39.250266651984099</v>
      </c>
      <c r="Q26">
        <v>42.740687464135398</v>
      </c>
      <c r="R26">
        <v>39.109037282876599</v>
      </c>
    </row>
    <row r="27" spans="1:27" x14ac:dyDescent="0.25">
      <c r="A27">
        <v>6</v>
      </c>
    </row>
    <row r="28" spans="1:27" x14ac:dyDescent="0.25">
      <c r="F28">
        <f>AVERAGE(F22:F25)</f>
        <v>20.63625</v>
      </c>
      <c r="G28">
        <f>AVERAGE(G22:G25)</f>
        <v>19.655749999999998</v>
      </c>
    </row>
    <row r="31" spans="1:27" x14ac:dyDescent="0.25">
      <c r="A31" t="s">
        <v>15</v>
      </c>
      <c r="B31" t="s">
        <v>1</v>
      </c>
      <c r="C31" t="s">
        <v>7</v>
      </c>
      <c r="D31" t="s">
        <v>9</v>
      </c>
      <c r="E31" t="s">
        <v>8</v>
      </c>
      <c r="F31" t="s">
        <v>2</v>
      </c>
      <c r="G31" t="s">
        <v>3</v>
      </c>
      <c r="H31" t="s">
        <v>4</v>
      </c>
      <c r="I31" t="s">
        <v>12</v>
      </c>
      <c r="J31" t="s">
        <v>11</v>
      </c>
      <c r="K31" t="s">
        <v>10</v>
      </c>
      <c r="L31" t="s">
        <v>5</v>
      </c>
      <c r="M31" t="s">
        <v>6</v>
      </c>
    </row>
    <row r="32" spans="1:27" x14ac:dyDescent="0.25">
      <c r="A32">
        <v>1</v>
      </c>
      <c r="B32">
        <v>4.0697999999999999</v>
      </c>
      <c r="C32">
        <v>52.466799100000003</v>
      </c>
      <c r="D32">
        <v>57.179160199999998</v>
      </c>
      <c r="E32">
        <v>56.786834900000002</v>
      </c>
      <c r="F32">
        <v>29.452999999999999</v>
      </c>
      <c r="G32">
        <v>27</v>
      </c>
      <c r="H32" s="1">
        <v>6.1345999999999998</v>
      </c>
      <c r="I32" s="1">
        <v>53.285400000000003</v>
      </c>
      <c r="J32" s="1">
        <v>55.384300000000003</v>
      </c>
      <c r="K32" s="1">
        <v>54.928400000000003</v>
      </c>
      <c r="O32">
        <v>2.9104733570297001</v>
      </c>
      <c r="P32">
        <v>54.007966092146901</v>
      </c>
      <c r="Q32">
        <v>55.154118156060299</v>
      </c>
      <c r="R32">
        <v>54.827925428832501</v>
      </c>
    </row>
    <row r="33" spans="1:29" x14ac:dyDescent="0.25">
      <c r="A33">
        <v>2</v>
      </c>
      <c r="B33">
        <v>2.81643</v>
      </c>
      <c r="C33">
        <v>47.689817699999999</v>
      </c>
      <c r="D33">
        <v>52.787278000000001</v>
      </c>
      <c r="E33">
        <v>52.803800799999998</v>
      </c>
      <c r="F33">
        <v>28.515000000000001</v>
      </c>
      <c r="G33">
        <v>27.625</v>
      </c>
      <c r="H33" s="1">
        <v>3.012283</v>
      </c>
      <c r="I33" s="1">
        <v>49.902299999999997</v>
      </c>
      <c r="J33" s="1">
        <v>51.284300000000002</v>
      </c>
      <c r="K33" s="1">
        <v>50.284300000000002</v>
      </c>
      <c r="O33">
        <v>2.0801419063305202</v>
      </c>
      <c r="P33">
        <v>49.493860770839198</v>
      </c>
      <c r="Q33">
        <v>54.751159924130803</v>
      </c>
      <c r="R33">
        <v>54.116927920938203</v>
      </c>
    </row>
    <row r="34" spans="1:29" x14ac:dyDescent="0.25">
      <c r="A34">
        <v>3</v>
      </c>
      <c r="B34">
        <v>1.4459</v>
      </c>
      <c r="C34">
        <v>40.728272799999999</v>
      </c>
      <c r="D34">
        <v>48.321767299999998</v>
      </c>
      <c r="E34">
        <v>48.566201300000003</v>
      </c>
      <c r="F34">
        <v>28.5</v>
      </c>
      <c r="G34">
        <v>27.093</v>
      </c>
      <c r="H34" s="1">
        <v>2.0073400000000001</v>
      </c>
      <c r="I34" s="1">
        <v>45.503399999999999</v>
      </c>
      <c r="J34" s="1">
        <v>47.932299999999998</v>
      </c>
      <c r="K34" s="1">
        <v>46.723199999999999</v>
      </c>
      <c r="O34">
        <v>1.6126779387844701</v>
      </c>
      <c r="P34">
        <v>44.975798117205301</v>
      </c>
      <c r="Q34">
        <v>54.708693861916302</v>
      </c>
      <c r="R34">
        <v>53.999151366958301</v>
      </c>
    </row>
    <row r="35" spans="1:29" x14ac:dyDescent="0.25">
      <c r="A35">
        <v>4</v>
      </c>
      <c r="B35">
        <v>0.70397799999999999</v>
      </c>
      <c r="C35">
        <v>35.374721200000003</v>
      </c>
      <c r="D35">
        <v>44.2904938</v>
      </c>
      <c r="E35">
        <v>44.710505400000002</v>
      </c>
      <c r="F35">
        <v>29.405999999999999</v>
      </c>
      <c r="G35">
        <v>26.577999999999999</v>
      </c>
      <c r="H35" s="1">
        <v>1.3492999999999999</v>
      </c>
      <c r="I35" s="1">
        <v>40.2943</v>
      </c>
      <c r="J35" s="1">
        <v>42.845399999999998</v>
      </c>
      <c r="K35" s="1">
        <v>41.029400000000003</v>
      </c>
      <c r="O35">
        <v>0.99491517106340099</v>
      </c>
      <c r="P35">
        <v>41.073634295977399</v>
      </c>
      <c r="Q35">
        <v>49.003814221216203</v>
      </c>
      <c r="R35">
        <v>48.8188065954417</v>
      </c>
    </row>
    <row r="36" spans="1:29" x14ac:dyDescent="0.25">
      <c r="A36">
        <v>5</v>
      </c>
      <c r="B36">
        <v>0.23025399999999999</v>
      </c>
      <c r="C36">
        <v>29.885758299999999</v>
      </c>
      <c r="D36">
        <v>40.865080900000002</v>
      </c>
      <c r="E36">
        <v>41.330436499999998</v>
      </c>
      <c r="F36">
        <v>28.484000000000002</v>
      </c>
      <c r="G36">
        <v>26.827999999999999</v>
      </c>
      <c r="O36">
        <v>0.59269644004316302</v>
      </c>
      <c r="P36">
        <v>38.353808260304099</v>
      </c>
      <c r="Q36">
        <v>43.399250312829999</v>
      </c>
      <c r="R36">
        <v>41.715690930611302</v>
      </c>
    </row>
    <row r="37" spans="1:29" x14ac:dyDescent="0.25">
      <c r="A37">
        <v>6</v>
      </c>
    </row>
    <row r="38" spans="1:29" x14ac:dyDescent="0.25">
      <c r="B38">
        <v>-32.392303753402999</v>
      </c>
      <c r="C38">
        <v>-28.134164337879401</v>
      </c>
      <c r="F38">
        <f>AVERAGE(F32:F35)</f>
        <v>28.968499999999999</v>
      </c>
      <c r="G38">
        <f>AVERAGE(G32:G35)</f>
        <v>27.074000000000002</v>
      </c>
    </row>
    <row r="41" spans="1:29" x14ac:dyDescent="0.25">
      <c r="A41" t="s">
        <v>16</v>
      </c>
      <c r="B41" t="s">
        <v>1</v>
      </c>
      <c r="C41" t="s">
        <v>7</v>
      </c>
      <c r="D41" t="s">
        <v>9</v>
      </c>
      <c r="E41" t="s">
        <v>8</v>
      </c>
      <c r="F41" t="s">
        <v>2</v>
      </c>
      <c r="G41" t="s">
        <v>3</v>
      </c>
      <c r="H41" t="s">
        <v>4</v>
      </c>
      <c r="I41" t="s">
        <v>12</v>
      </c>
      <c r="J41" t="s">
        <v>11</v>
      </c>
      <c r="K41" t="s">
        <v>10</v>
      </c>
      <c r="L41" t="s">
        <v>5</v>
      </c>
      <c r="M41" t="s">
        <v>6</v>
      </c>
    </row>
    <row r="42" spans="1:29" x14ac:dyDescent="0.25">
      <c r="A42">
        <v>1</v>
      </c>
      <c r="B42">
        <v>7.7821097039999998</v>
      </c>
      <c r="C42">
        <v>53.552043500000003</v>
      </c>
      <c r="D42">
        <v>55.368758100000001</v>
      </c>
      <c r="E42">
        <v>54.7670472</v>
      </c>
      <c r="F42">
        <f>SUM(M42:N42)</f>
        <v>35.920999999999999</v>
      </c>
      <c r="G42">
        <f>SUM(P42:Q42)</f>
        <v>32.857999999999997</v>
      </c>
      <c r="I42">
        <v>137722</v>
      </c>
      <c r="J42">
        <v>3.9508299999999998</v>
      </c>
      <c r="K42">
        <v>1103828</v>
      </c>
      <c r="L42">
        <v>8.8532899999999994</v>
      </c>
      <c r="M42">
        <v>7.109</v>
      </c>
      <c r="N42">
        <v>28.812000000000001</v>
      </c>
      <c r="O42">
        <f>SUM(I42,K42)*8/1276312</f>
        <v>7.7821097035834494</v>
      </c>
      <c r="P42">
        <v>6.6870000000000003</v>
      </c>
      <c r="Q42">
        <v>26.170999999999999</v>
      </c>
      <c r="R42">
        <f>SUM(P42:Q42)</f>
        <v>32.857999999999997</v>
      </c>
      <c r="T42">
        <v>5.5976711694471497</v>
      </c>
      <c r="U42">
        <v>53.766282726986198</v>
      </c>
      <c r="V42">
        <v>54.116955116602298</v>
      </c>
      <c r="W42">
        <v>53.691933709883301</v>
      </c>
      <c r="Z42" s="1">
        <v>8.0348500000000005</v>
      </c>
      <c r="AA42" s="1">
        <v>54.745339999999999</v>
      </c>
      <c r="AB42" s="1">
        <v>56.349229999999999</v>
      </c>
      <c r="AC42" s="1">
        <v>55.239400000000003</v>
      </c>
    </row>
    <row r="43" spans="1:29" x14ac:dyDescent="0.25">
      <c r="A43">
        <v>2</v>
      </c>
      <c r="B43">
        <v>5.4329913059999999</v>
      </c>
      <c r="C43">
        <v>48.701596000000002</v>
      </c>
      <c r="D43">
        <v>50.966631</v>
      </c>
      <c r="E43">
        <v>50.515297400000001</v>
      </c>
      <c r="F43">
        <f t="shared" ref="F43:F46" si="0">SUM(M43:N43)</f>
        <v>34.843000000000004</v>
      </c>
      <c r="G43">
        <f t="shared" ref="G43:G46" si="1">SUM(P43:Q43)</f>
        <v>32.170999999999999</v>
      </c>
      <c r="I43">
        <v>77549</v>
      </c>
      <c r="J43">
        <v>2.22465</v>
      </c>
      <c r="K43">
        <v>789225</v>
      </c>
      <c r="L43">
        <v>6.33</v>
      </c>
      <c r="M43">
        <v>6.843</v>
      </c>
      <c r="N43">
        <v>28</v>
      </c>
      <c r="O43">
        <f t="shared" ref="O43:O46" si="2">SUM(I43,K43)*8/1276312</f>
        <v>5.432991306200992</v>
      </c>
      <c r="P43">
        <v>6.2030000000000003</v>
      </c>
      <c r="Q43">
        <v>25.968</v>
      </c>
      <c r="R43">
        <f t="shared" ref="R43:R46" si="3">SUM(P43:Q43)</f>
        <v>32.170999999999999</v>
      </c>
      <c r="T43">
        <v>4.1219519020666704</v>
      </c>
      <c r="U43">
        <v>49.2955917445206</v>
      </c>
      <c r="V43">
        <v>50.204733553931597</v>
      </c>
      <c r="W43">
        <v>49.570818266997399</v>
      </c>
      <c r="Z43" s="1">
        <v>5.0285000000000002</v>
      </c>
      <c r="AA43" s="1">
        <v>47.933500000000002</v>
      </c>
      <c r="AB43" s="1">
        <v>49.2834</v>
      </c>
      <c r="AC43" s="1">
        <v>48.823399999999999</v>
      </c>
    </row>
    <row r="44" spans="1:29" x14ac:dyDescent="0.25">
      <c r="A44">
        <v>3</v>
      </c>
      <c r="B44">
        <v>3.0187414989999999</v>
      </c>
      <c r="C44">
        <v>41.869917000000001</v>
      </c>
      <c r="D44">
        <v>45.267896200000003</v>
      </c>
      <c r="E44">
        <v>44.841556300000001</v>
      </c>
      <c r="F44">
        <f t="shared" si="0"/>
        <v>34.515000000000001</v>
      </c>
      <c r="G44">
        <f t="shared" si="1"/>
        <v>32.561999999999998</v>
      </c>
      <c r="I44">
        <v>24162</v>
      </c>
      <c r="J44">
        <v>0.69313499999999995</v>
      </c>
      <c r="K44">
        <v>457445</v>
      </c>
      <c r="L44">
        <v>3.6689500000000002</v>
      </c>
      <c r="M44">
        <v>7.109</v>
      </c>
      <c r="N44">
        <v>27.405999999999999</v>
      </c>
      <c r="O44">
        <f t="shared" si="2"/>
        <v>3.0187414989438319</v>
      </c>
      <c r="P44">
        <v>6.75</v>
      </c>
      <c r="Q44">
        <v>25.812000000000001</v>
      </c>
      <c r="R44">
        <f t="shared" si="3"/>
        <v>32.561999999999998</v>
      </c>
      <c r="T44">
        <v>2.8904001155478198</v>
      </c>
      <c r="U44">
        <v>44.580195293624101</v>
      </c>
      <c r="V44">
        <v>46.402069349795099</v>
      </c>
      <c r="W44">
        <v>45.359411648248702</v>
      </c>
      <c r="Z44" s="1">
        <v>2.8845000000000001</v>
      </c>
      <c r="AA44" s="1">
        <v>40.845599999999997</v>
      </c>
      <c r="AB44" s="1">
        <v>43.835299999999997</v>
      </c>
      <c r="AC44" s="1">
        <v>42.845599999999997</v>
      </c>
    </row>
    <row r="45" spans="1:29" x14ac:dyDescent="0.25">
      <c r="A45">
        <v>4</v>
      </c>
      <c r="B45">
        <v>1.559161083</v>
      </c>
      <c r="C45">
        <v>36.393353900000001</v>
      </c>
      <c r="D45">
        <v>40.933711099999996</v>
      </c>
      <c r="E45">
        <v>40.510551</v>
      </c>
      <c r="F45">
        <f t="shared" si="0"/>
        <v>35.530999999999999</v>
      </c>
      <c r="G45">
        <f t="shared" si="1"/>
        <v>32.826999999999998</v>
      </c>
      <c r="I45">
        <v>7204</v>
      </c>
      <c r="J45">
        <v>0.20666100000000001</v>
      </c>
      <c r="K45">
        <v>241543</v>
      </c>
      <c r="L45">
        <v>1.9373</v>
      </c>
      <c r="M45">
        <v>7.125</v>
      </c>
      <c r="N45">
        <v>28.405999999999999</v>
      </c>
      <c r="O45">
        <f t="shared" si="2"/>
        <v>1.5591610828700193</v>
      </c>
      <c r="P45">
        <v>6.5309999999999997</v>
      </c>
      <c r="Q45">
        <v>26.295999999999999</v>
      </c>
      <c r="R45">
        <f t="shared" si="3"/>
        <v>32.826999999999998</v>
      </c>
      <c r="T45">
        <v>1.62586778674382</v>
      </c>
      <c r="U45">
        <v>39.774726532734697</v>
      </c>
      <c r="V45">
        <v>43.275259673372197</v>
      </c>
      <c r="W45">
        <v>41.649720117133199</v>
      </c>
      <c r="Z45" s="1">
        <v>1.3954</v>
      </c>
      <c r="AA45" s="1">
        <v>36.384300000000003</v>
      </c>
      <c r="AB45" s="1">
        <v>49.348500000000001</v>
      </c>
      <c r="AC45" s="1">
        <v>37.348500000000001</v>
      </c>
    </row>
    <row r="46" spans="1:29" x14ac:dyDescent="0.25">
      <c r="A46">
        <v>5</v>
      </c>
      <c r="B46">
        <v>0.548430164</v>
      </c>
      <c r="C46">
        <v>30.836845799999999</v>
      </c>
      <c r="D46">
        <v>37.089080600000003</v>
      </c>
      <c r="E46">
        <v>36.708996999999997</v>
      </c>
      <c r="F46">
        <f t="shared" si="0"/>
        <v>34.015000000000001</v>
      </c>
      <c r="G46">
        <f t="shared" si="1"/>
        <v>32.561</v>
      </c>
      <c r="I46">
        <v>1677</v>
      </c>
      <c r="J46">
        <v>4.8108100000000001E-2</v>
      </c>
      <c r="K46">
        <v>85819</v>
      </c>
      <c r="L46">
        <v>0.68831399999999998</v>
      </c>
      <c r="M46">
        <v>6.984</v>
      </c>
      <c r="N46">
        <v>27.030999999999999</v>
      </c>
      <c r="O46">
        <f t="shared" si="2"/>
        <v>0.54843016441120984</v>
      </c>
      <c r="P46">
        <v>6.39</v>
      </c>
      <c r="Q46">
        <v>26.170999999999999</v>
      </c>
      <c r="R46">
        <f t="shared" si="3"/>
        <v>32.561</v>
      </c>
      <c r="T46">
        <v>0.88309483666570698</v>
      </c>
      <c r="U46">
        <v>36.478980221985601</v>
      </c>
      <c r="V46">
        <v>40.559793965368797</v>
      </c>
      <c r="W46">
        <v>39.133309749814202</v>
      </c>
      <c r="Z46" s="1">
        <v>0.68333999999999995</v>
      </c>
      <c r="AA46" s="1">
        <v>31.834900000000001</v>
      </c>
      <c r="AB46" s="1">
        <v>34.348500000000001</v>
      </c>
      <c r="AC46" s="1">
        <v>32.845300000000002</v>
      </c>
    </row>
    <row r="47" spans="1:29" x14ac:dyDescent="0.25">
      <c r="A47">
        <v>6</v>
      </c>
      <c r="X47">
        <v>-27.6534757283533</v>
      </c>
      <c r="Y47">
        <v>-27.586618280171599</v>
      </c>
    </row>
    <row r="48" spans="1:29" x14ac:dyDescent="0.25">
      <c r="F48">
        <f>AVERAGE(F42:F45)</f>
        <v>35.202500000000001</v>
      </c>
      <c r="G48">
        <f>AVERAGE(G42:G45)</f>
        <v>32.604500000000002</v>
      </c>
    </row>
    <row r="51" spans="1:29" x14ac:dyDescent="0.25">
      <c r="A51" t="s">
        <v>17</v>
      </c>
      <c r="B51" t="s">
        <v>1</v>
      </c>
      <c r="C51" t="s">
        <v>7</v>
      </c>
      <c r="D51" t="s">
        <v>9</v>
      </c>
      <c r="E51" t="s">
        <v>8</v>
      </c>
      <c r="F51" t="s">
        <v>2</v>
      </c>
      <c r="G51" t="s">
        <v>3</v>
      </c>
      <c r="H51" t="s">
        <v>4</v>
      </c>
      <c r="I51" t="s">
        <v>12</v>
      </c>
      <c r="J51" t="s">
        <v>11</v>
      </c>
      <c r="K51" t="s">
        <v>10</v>
      </c>
      <c r="L51" t="s">
        <v>5</v>
      </c>
      <c r="M51" t="s">
        <v>6</v>
      </c>
    </row>
    <row r="52" spans="1:29" x14ac:dyDescent="0.25">
      <c r="A52">
        <v>1</v>
      </c>
      <c r="B52">
        <f>SUM(I52:L52)*8/1492780</f>
        <v>3.8342850252548937</v>
      </c>
      <c r="C52">
        <v>53.268376500000002</v>
      </c>
      <c r="D52">
        <v>55.785273500000002</v>
      </c>
      <c r="E52">
        <v>55.090202699999999</v>
      </c>
      <c r="F52">
        <f>SUM(N52:Q52)</f>
        <v>41.202000000000005</v>
      </c>
      <c r="G52">
        <v>40.295999999999999</v>
      </c>
      <c r="I52">
        <v>2939</v>
      </c>
      <c r="J52">
        <v>3841</v>
      </c>
      <c r="K52">
        <v>372527</v>
      </c>
      <c r="L52">
        <v>336161</v>
      </c>
      <c r="N52">
        <v>20.359000000000002</v>
      </c>
      <c r="O52">
        <v>20.25</v>
      </c>
      <c r="P52">
        <v>0.35899999999999999</v>
      </c>
      <c r="Q52">
        <v>0.23400000000000001</v>
      </c>
      <c r="T52">
        <v>2.8525155667960198</v>
      </c>
      <c r="U52">
        <v>53.772220031908503</v>
      </c>
      <c r="V52">
        <v>54.723038821765797</v>
      </c>
      <c r="W52">
        <v>53.872150112136197</v>
      </c>
      <c r="Z52" s="1">
        <v>4.5823</v>
      </c>
      <c r="AA52" s="1">
        <v>53.9056</v>
      </c>
      <c r="AB52" s="1">
        <v>54.9238</v>
      </c>
      <c r="AC52" s="1">
        <v>53.834699999999998</v>
      </c>
    </row>
    <row r="53" spans="1:29" x14ac:dyDescent="0.25">
      <c r="A53">
        <v>2</v>
      </c>
      <c r="B53">
        <f t="shared" ref="B53:B56" si="4">SUM(I53:L53)*8/1492780</f>
        <v>2.094878012835113</v>
      </c>
      <c r="C53">
        <v>48.686227799999998</v>
      </c>
      <c r="D53">
        <v>51.775975299999999</v>
      </c>
      <c r="E53">
        <v>51.238096300000002</v>
      </c>
      <c r="F53">
        <f t="shared" ref="F53:F66" si="5">SUM(N53:Q53)</f>
        <v>43.778999999999996</v>
      </c>
      <c r="G53">
        <v>40.328000000000003</v>
      </c>
      <c r="I53">
        <v>1547</v>
      </c>
      <c r="J53">
        <v>1530</v>
      </c>
      <c r="K53">
        <v>206581</v>
      </c>
      <c r="L53">
        <v>181241</v>
      </c>
      <c r="N53">
        <v>0.218</v>
      </c>
      <c r="O53">
        <v>0.40600000000000003</v>
      </c>
      <c r="P53">
        <v>21.920999999999999</v>
      </c>
      <c r="Q53">
        <v>21.234000000000002</v>
      </c>
      <c r="T53">
        <v>1.60754674509287</v>
      </c>
      <c r="U53">
        <v>50.3274696874171</v>
      </c>
      <c r="V53">
        <v>52.895359247959</v>
      </c>
      <c r="W53">
        <v>50.920845759362003</v>
      </c>
      <c r="Z53" s="1">
        <v>2.1945000000000001</v>
      </c>
      <c r="AA53" s="1">
        <v>47.845399999999998</v>
      </c>
      <c r="AB53" s="1">
        <v>50.238399999999999</v>
      </c>
      <c r="AC53" s="1">
        <v>48.834499999999998</v>
      </c>
    </row>
    <row r="54" spans="1:29" x14ac:dyDescent="0.25">
      <c r="A54">
        <v>3</v>
      </c>
      <c r="B54">
        <f t="shared" si="4"/>
        <v>0.63550154744838494</v>
      </c>
      <c r="C54">
        <v>42.366774100000001</v>
      </c>
      <c r="D54">
        <v>47.812073599999998</v>
      </c>
      <c r="E54">
        <v>47.171834799999999</v>
      </c>
      <c r="F54">
        <f t="shared" si="5"/>
        <v>42.106999999999999</v>
      </c>
      <c r="G54">
        <v>41.609000000000002</v>
      </c>
      <c r="I54">
        <v>523</v>
      </c>
      <c r="J54">
        <v>270</v>
      </c>
      <c r="K54">
        <v>64128</v>
      </c>
      <c r="L54">
        <v>53662</v>
      </c>
      <c r="N54">
        <v>0.218</v>
      </c>
      <c r="O54">
        <v>0.39</v>
      </c>
      <c r="P54">
        <v>20.702999999999999</v>
      </c>
      <c r="Q54">
        <v>20.795999999999999</v>
      </c>
      <c r="T54">
        <v>1.09372180546996</v>
      </c>
      <c r="U54">
        <v>48.373421880409602</v>
      </c>
      <c r="V54">
        <v>52.133274759343003</v>
      </c>
      <c r="W54">
        <v>49.562586942138203</v>
      </c>
      <c r="Z54" s="1">
        <v>0.63849999999999996</v>
      </c>
      <c r="AA54" s="1">
        <v>42.344999999999999</v>
      </c>
      <c r="AB54" s="1">
        <v>47.239400000000003</v>
      </c>
      <c r="AC54" s="1">
        <v>46.9238</v>
      </c>
    </row>
    <row r="55" spans="1:29" x14ac:dyDescent="0.25">
      <c r="A55">
        <v>4</v>
      </c>
      <c r="B55">
        <f t="shared" si="4"/>
        <v>0.2056190463430646</v>
      </c>
      <c r="C55">
        <v>37.721645700000003</v>
      </c>
      <c r="D55">
        <v>45.272710199999999</v>
      </c>
      <c r="E55">
        <v>44.454416600000002</v>
      </c>
      <c r="F55">
        <f t="shared" si="5"/>
        <v>44.122999999999998</v>
      </c>
      <c r="G55">
        <v>40.078000000000003</v>
      </c>
      <c r="I55">
        <v>203</v>
      </c>
      <c r="J55">
        <v>83</v>
      </c>
      <c r="K55">
        <v>20992</v>
      </c>
      <c r="L55">
        <v>17090</v>
      </c>
      <c r="N55">
        <v>0.20300000000000001</v>
      </c>
      <c r="O55">
        <v>0.46800000000000003</v>
      </c>
      <c r="P55">
        <v>21.670999999999999</v>
      </c>
      <c r="Q55">
        <v>21.780999999999999</v>
      </c>
      <c r="T55">
        <v>0.650012377540793</v>
      </c>
      <c r="U55">
        <v>45.761434919829298</v>
      </c>
      <c r="V55">
        <v>47.088876972750697</v>
      </c>
      <c r="W55">
        <v>46.853113342115201</v>
      </c>
      <c r="Z55" s="1">
        <v>0.19339999999999999</v>
      </c>
      <c r="AA55" s="1">
        <v>35.958399999999997</v>
      </c>
      <c r="AB55" s="1">
        <v>37.274000000000001</v>
      </c>
      <c r="AC55" s="1">
        <v>36.725000000000001</v>
      </c>
    </row>
    <row r="56" spans="1:29" x14ac:dyDescent="0.25">
      <c r="A56">
        <v>5</v>
      </c>
      <c r="B56">
        <f t="shared" si="4"/>
        <v>5.9738206567612105E-2</v>
      </c>
      <c r="F56">
        <f t="shared" si="5"/>
        <v>42.701999999999998</v>
      </c>
      <c r="I56">
        <v>71</v>
      </c>
      <c r="J56">
        <v>29</v>
      </c>
      <c r="K56">
        <v>5968</v>
      </c>
      <c r="L56">
        <v>5079</v>
      </c>
      <c r="N56">
        <v>0.23400000000000001</v>
      </c>
      <c r="O56">
        <v>0.40600000000000003</v>
      </c>
      <c r="P56">
        <v>20.905999999999999</v>
      </c>
      <c r="Q56">
        <v>21.155999999999999</v>
      </c>
      <c r="T56">
        <v>0.42639047123072399</v>
      </c>
      <c r="U56">
        <v>41.929968697928501</v>
      </c>
      <c r="V56">
        <v>41.764770994467199</v>
      </c>
      <c r="W56">
        <v>41.108327392403297</v>
      </c>
    </row>
    <row r="57" spans="1:29" x14ac:dyDescent="0.25">
      <c r="A57">
        <v>6</v>
      </c>
      <c r="X57">
        <v>-41.607176115138699</v>
      </c>
      <c r="Y57">
        <v>-51.1406562275384</v>
      </c>
    </row>
    <row r="58" spans="1:29" x14ac:dyDescent="0.25">
      <c r="F58">
        <f>AVERAGE(F52:F55)</f>
        <v>42.802749999999996</v>
      </c>
      <c r="G58">
        <f>AVERAGE(G52:G55)</f>
        <v>40.577750000000002</v>
      </c>
    </row>
    <row r="61" spans="1:29" x14ac:dyDescent="0.25">
      <c r="A61" t="s">
        <v>18</v>
      </c>
      <c r="B61" t="s">
        <v>1</v>
      </c>
      <c r="C61" t="s">
        <v>7</v>
      </c>
      <c r="D61" t="s">
        <v>9</v>
      </c>
      <c r="E61" t="s">
        <v>8</v>
      </c>
      <c r="F61" t="s">
        <v>2</v>
      </c>
      <c r="G61" t="s">
        <v>3</v>
      </c>
      <c r="H61" t="s">
        <v>4</v>
      </c>
      <c r="I61" t="s">
        <v>12</v>
      </c>
      <c r="J61" t="s">
        <v>11</v>
      </c>
      <c r="K61" t="s">
        <v>10</v>
      </c>
      <c r="L61" t="s">
        <v>5</v>
      </c>
      <c r="M61" t="s">
        <v>6</v>
      </c>
    </row>
    <row r="62" spans="1:29" x14ac:dyDescent="0.25">
      <c r="A62">
        <v>1</v>
      </c>
      <c r="B62">
        <f>SUM(I62:L62)*8/1660959</f>
        <v>6.7674975721857074</v>
      </c>
      <c r="C62">
        <v>53.476867499999997</v>
      </c>
      <c r="D62">
        <v>55.540810700000002</v>
      </c>
      <c r="E62">
        <v>54.734614700000002</v>
      </c>
      <c r="F62">
        <f t="shared" si="5"/>
        <v>47.091999999999999</v>
      </c>
      <c r="G62">
        <v>45.453000000000003</v>
      </c>
      <c r="I62">
        <v>74609</v>
      </c>
      <c r="J62">
        <v>55401</v>
      </c>
      <c r="K62">
        <v>661773</v>
      </c>
      <c r="L62">
        <v>613284</v>
      </c>
      <c r="N62">
        <v>2</v>
      </c>
      <c r="O62">
        <v>2.2810000000000001</v>
      </c>
      <c r="P62">
        <v>21.765000000000001</v>
      </c>
      <c r="Q62">
        <v>21.045999999999999</v>
      </c>
      <c r="T62">
        <v>4.8448692286731498</v>
      </c>
      <c r="U62">
        <v>53.739825846010604</v>
      </c>
      <c r="V62">
        <v>54.048183448462702</v>
      </c>
      <c r="W62">
        <v>53.675664398333801</v>
      </c>
      <c r="Z62" s="1">
        <v>7.492</v>
      </c>
      <c r="AA62" s="1">
        <v>53.822000000000003</v>
      </c>
      <c r="AB62" s="1">
        <v>54.923000000000002</v>
      </c>
      <c r="AC62" s="1">
        <v>53.192</v>
      </c>
    </row>
    <row r="63" spans="1:29" x14ac:dyDescent="0.25">
      <c r="A63">
        <v>2</v>
      </c>
      <c r="B63">
        <f>SUM(I63:L63)*8/1660959</f>
        <v>4.5072659830856754</v>
      </c>
      <c r="C63">
        <v>48.686782200000003</v>
      </c>
      <c r="D63">
        <v>51.174013299999999</v>
      </c>
      <c r="E63">
        <v>50.446293900000001</v>
      </c>
      <c r="F63">
        <f t="shared" si="5"/>
        <v>47.028999999999996</v>
      </c>
      <c r="G63">
        <v>44.5</v>
      </c>
      <c r="I63">
        <v>50451</v>
      </c>
      <c r="J63">
        <v>31778</v>
      </c>
      <c r="K63">
        <v>447731</v>
      </c>
      <c r="L63">
        <v>405838</v>
      </c>
      <c r="N63">
        <v>1.859</v>
      </c>
      <c r="O63">
        <v>2.2650000000000001</v>
      </c>
      <c r="P63">
        <v>21.968</v>
      </c>
      <c r="Q63">
        <v>20.937000000000001</v>
      </c>
      <c r="T63">
        <v>3.3961969576192201</v>
      </c>
      <c r="U63">
        <v>49.377845457678397</v>
      </c>
      <c r="V63">
        <v>50.640906195088903</v>
      </c>
      <c r="W63">
        <v>49.644002688926797</v>
      </c>
      <c r="Z63" s="1">
        <v>4.6929999999999996</v>
      </c>
      <c r="AA63" s="1">
        <v>47.923400000000001</v>
      </c>
      <c r="AB63" s="1">
        <v>49.349499999999999</v>
      </c>
      <c r="AC63" s="1">
        <v>48.122999999999998</v>
      </c>
    </row>
    <row r="64" spans="1:29" x14ac:dyDescent="0.25">
      <c r="A64">
        <v>3</v>
      </c>
      <c r="B64">
        <f>SUM(I64:L64)*8/1660959</f>
        <v>2.2348582957195209</v>
      </c>
      <c r="C64">
        <v>41.932123799999999</v>
      </c>
      <c r="D64">
        <v>45.9053094</v>
      </c>
      <c r="E64">
        <v>44.735047600000001</v>
      </c>
      <c r="F64">
        <f t="shared" si="5"/>
        <v>46.17</v>
      </c>
      <c r="G64">
        <v>45.155999999999999</v>
      </c>
      <c r="I64">
        <v>25739</v>
      </c>
      <c r="J64">
        <v>9326</v>
      </c>
      <c r="K64">
        <v>226708</v>
      </c>
      <c r="L64">
        <v>202228</v>
      </c>
      <c r="N64">
        <v>1.9530000000000001</v>
      </c>
      <c r="O64">
        <v>2.25</v>
      </c>
      <c r="P64">
        <v>21.545999999999999</v>
      </c>
      <c r="Q64">
        <v>20.420999999999999</v>
      </c>
      <c r="T64">
        <v>2.3040357684658801</v>
      </c>
      <c r="U64">
        <v>45.307478106192299</v>
      </c>
      <c r="V64">
        <v>47.8319084814921</v>
      </c>
      <c r="W64">
        <v>45.954698424101899</v>
      </c>
      <c r="Z64" s="1">
        <v>3.0350000000000001</v>
      </c>
      <c r="AA64" s="1">
        <v>44.945999999999998</v>
      </c>
      <c r="AB64" s="1">
        <v>46.238999999999997</v>
      </c>
      <c r="AC64" s="1">
        <v>44.938000000000002</v>
      </c>
    </row>
    <row r="65" spans="1:29" x14ac:dyDescent="0.25">
      <c r="A65">
        <v>4</v>
      </c>
      <c r="B65">
        <f t="shared" ref="B65:B66" si="6">SUM(I65:L65)*8/1660959</f>
        <v>1.0314041466405854</v>
      </c>
      <c r="C65">
        <v>36.555280400000001</v>
      </c>
      <c r="D65">
        <v>41.890561900000002</v>
      </c>
      <c r="E65">
        <v>40.509309799999997</v>
      </c>
      <c r="F65">
        <f t="shared" si="5"/>
        <v>46.795999999999999</v>
      </c>
      <c r="G65">
        <v>45.015000000000001</v>
      </c>
      <c r="I65">
        <v>12081</v>
      </c>
      <c r="J65">
        <v>2444</v>
      </c>
      <c r="K65">
        <v>105474</v>
      </c>
      <c r="L65">
        <v>94141</v>
      </c>
      <c r="N65">
        <v>2.0310000000000001</v>
      </c>
      <c r="O65">
        <v>2.3279999999999998</v>
      </c>
      <c r="P65">
        <v>21.952999999999999</v>
      </c>
      <c r="Q65">
        <v>20.484000000000002</v>
      </c>
      <c r="T65">
        <v>1.3031363962426901</v>
      </c>
      <c r="U65">
        <v>41.572251773432697</v>
      </c>
      <c r="V65">
        <v>44.827428730591599</v>
      </c>
      <c r="W65">
        <v>42.632675238587503</v>
      </c>
      <c r="Z65" s="1">
        <v>2.395</v>
      </c>
      <c r="AA65" s="1">
        <v>41.384399999999999</v>
      </c>
      <c r="AB65" s="1">
        <v>43.694000000000003</v>
      </c>
      <c r="AC65" s="1">
        <v>41.456000000000003</v>
      </c>
    </row>
    <row r="66" spans="1:29" x14ac:dyDescent="0.25">
      <c r="A66">
        <v>5</v>
      </c>
      <c r="B66">
        <f t="shared" si="6"/>
        <v>0.33265119729024017</v>
      </c>
      <c r="C66">
        <v>30.909512700000001</v>
      </c>
      <c r="D66">
        <v>38.186566499999998</v>
      </c>
      <c r="E66">
        <v>36.645896700000002</v>
      </c>
      <c r="F66">
        <f t="shared" si="5"/>
        <v>46.03</v>
      </c>
      <c r="G66">
        <v>44.968000000000004</v>
      </c>
      <c r="I66">
        <v>3846</v>
      </c>
      <c r="J66">
        <v>379</v>
      </c>
      <c r="K66">
        <v>35079</v>
      </c>
      <c r="L66">
        <v>29761</v>
      </c>
      <c r="N66">
        <v>1.859</v>
      </c>
      <c r="O66">
        <v>2.2029999999999998</v>
      </c>
      <c r="P66">
        <v>21.077999999999999</v>
      </c>
      <c r="Q66">
        <v>20.89</v>
      </c>
      <c r="T66">
        <v>0.73999241417887496</v>
      </c>
      <c r="U66">
        <v>38.679425726946398</v>
      </c>
      <c r="V66">
        <v>41.917727244978899</v>
      </c>
      <c r="W66">
        <v>39.910829409363899</v>
      </c>
      <c r="Z66" s="1">
        <v>0.84530000000000005</v>
      </c>
      <c r="AA66" s="1">
        <v>36.9345</v>
      </c>
      <c r="AB66" s="1">
        <v>38.203400000000002</v>
      </c>
      <c r="AC66" s="1">
        <v>37.933999999999997</v>
      </c>
    </row>
    <row r="67" spans="1:29" x14ac:dyDescent="0.25">
      <c r="A67">
        <v>6</v>
      </c>
      <c r="X67">
        <v>-30.601535260844901</v>
      </c>
      <c r="Y67">
        <v>-36.883475674122998</v>
      </c>
    </row>
    <row r="68" spans="1:29" x14ac:dyDescent="0.25">
      <c r="F68">
        <f>AVERAGE(F62:F65)</f>
        <v>46.771749999999997</v>
      </c>
      <c r="G68">
        <f>AVERAGE(G62:G65)</f>
        <v>45.031000000000006</v>
      </c>
    </row>
    <row r="71" spans="1:29" x14ac:dyDescent="0.25">
      <c r="A71" t="s">
        <v>19</v>
      </c>
      <c r="B71" t="s">
        <v>1</v>
      </c>
      <c r="C71" t="s">
        <v>7</v>
      </c>
      <c r="D71" t="s">
        <v>9</v>
      </c>
      <c r="E71" t="s">
        <v>8</v>
      </c>
      <c r="F71" t="s">
        <v>2</v>
      </c>
      <c r="G71" t="s">
        <v>3</v>
      </c>
      <c r="H71" t="s">
        <v>4</v>
      </c>
      <c r="I71" t="s">
        <v>12</v>
      </c>
      <c r="J71" t="s">
        <v>11</v>
      </c>
      <c r="K71" t="s">
        <v>10</v>
      </c>
      <c r="L71" t="s">
        <v>5</v>
      </c>
      <c r="M71" t="s">
        <v>6</v>
      </c>
    </row>
    <row r="72" spans="1:29" x14ac:dyDescent="0.25">
      <c r="A72">
        <v>1</v>
      </c>
      <c r="B72">
        <v>2.56141</v>
      </c>
      <c r="C72">
        <v>53.357363300000003</v>
      </c>
      <c r="D72">
        <v>55.660240399999999</v>
      </c>
      <c r="E72">
        <v>55.395696999999998</v>
      </c>
      <c r="F72">
        <v>27.343</v>
      </c>
      <c r="G72">
        <v>24.515000000000001</v>
      </c>
      <c r="P72">
        <v>2.140388442071</v>
      </c>
      <c r="Q72">
        <v>54.033408097513103</v>
      </c>
      <c r="R72">
        <v>54.249675968724702</v>
      </c>
      <c r="S72">
        <v>53.818999863025802</v>
      </c>
      <c r="Z72" s="1">
        <v>3.84</v>
      </c>
      <c r="AA72" s="1">
        <v>53.923400000000001</v>
      </c>
      <c r="AB72" s="1">
        <v>54.234000000000002</v>
      </c>
      <c r="AC72" s="1">
        <v>53.945599999999999</v>
      </c>
    </row>
    <row r="73" spans="1:29" x14ac:dyDescent="0.25">
      <c r="A73">
        <v>2</v>
      </c>
      <c r="B73">
        <v>1.2335100000000001</v>
      </c>
      <c r="C73">
        <v>49.399250899999998</v>
      </c>
      <c r="D73">
        <v>52.071163800000001</v>
      </c>
      <c r="E73">
        <v>52.020263399999997</v>
      </c>
      <c r="F73">
        <v>25.562000000000001</v>
      </c>
      <c r="G73">
        <v>25.920999999999999</v>
      </c>
      <c r="P73">
        <v>1.18007131998211</v>
      </c>
      <c r="Q73">
        <v>51.685466984983101</v>
      </c>
      <c r="R73">
        <v>53.107659488179998</v>
      </c>
      <c r="S73">
        <v>51.863996439105499</v>
      </c>
      <c r="Z73" s="1">
        <v>1.03</v>
      </c>
      <c r="AA73" s="1">
        <v>48.56</v>
      </c>
      <c r="AB73" s="1">
        <v>50.395000000000003</v>
      </c>
      <c r="AC73" s="1">
        <v>49.349499999999999</v>
      </c>
    </row>
    <row r="74" spans="1:29" x14ac:dyDescent="0.25">
      <c r="A74">
        <v>3</v>
      </c>
      <c r="B74">
        <v>0.35878700000000002</v>
      </c>
      <c r="C74">
        <v>43.974564200000003</v>
      </c>
      <c r="D74">
        <v>48.858194599999997</v>
      </c>
      <c r="E74">
        <v>48.658818099999998</v>
      </c>
      <c r="F74">
        <v>26.295999999999999</v>
      </c>
      <c r="G74">
        <v>24.577999999999999</v>
      </c>
      <c r="P74">
        <v>0.85817885271609695</v>
      </c>
      <c r="Q74">
        <v>50.169340508555401</v>
      </c>
      <c r="R74">
        <v>52.636242508748403</v>
      </c>
      <c r="S74">
        <v>50.848600044842101</v>
      </c>
      <c r="Z74" s="1">
        <v>0.75</v>
      </c>
      <c r="AA74" s="1">
        <v>46.304000000000002</v>
      </c>
      <c r="AB74" s="1">
        <v>48.055999999999997</v>
      </c>
      <c r="AC74" s="1">
        <v>47.2395</v>
      </c>
    </row>
    <row r="75" spans="1:29" x14ac:dyDescent="0.25">
      <c r="A75">
        <v>4</v>
      </c>
      <c r="B75">
        <v>0.12656600000000001</v>
      </c>
      <c r="C75">
        <v>39.353878700000003</v>
      </c>
      <c r="D75">
        <v>46.240345699999999</v>
      </c>
      <c r="E75">
        <v>45.5163917</v>
      </c>
      <c r="F75">
        <v>26.718</v>
      </c>
      <c r="G75">
        <v>24.905999999999999</v>
      </c>
      <c r="P75">
        <v>0.55396338808179402</v>
      </c>
      <c r="Q75">
        <v>46.909672099284698</v>
      </c>
      <c r="R75">
        <v>48.1141432978987</v>
      </c>
      <c r="S75">
        <v>47.257542439079899</v>
      </c>
      <c r="Z75" s="1">
        <v>0.53400000000000003</v>
      </c>
      <c r="AA75" s="1">
        <v>43.956499999999998</v>
      </c>
      <c r="AB75" s="1">
        <v>45.234999999999999</v>
      </c>
      <c r="AC75" s="1">
        <v>44.295000000000002</v>
      </c>
    </row>
    <row r="76" spans="1:29" x14ac:dyDescent="0.25">
      <c r="A76">
        <v>5</v>
      </c>
      <c r="B76">
        <v>3.9904099999999998E-2</v>
      </c>
      <c r="C76">
        <v>34.873172099999998</v>
      </c>
      <c r="D76">
        <v>43.264237600000001</v>
      </c>
      <c r="E76">
        <v>42.993248199999996</v>
      </c>
      <c r="F76">
        <v>25.562000000000001</v>
      </c>
      <c r="G76">
        <v>26.609000000000002</v>
      </c>
      <c r="P76">
        <v>0.30446779635008497</v>
      </c>
      <c r="Q76">
        <v>42.480405597561997</v>
      </c>
      <c r="R76">
        <v>43.997640124767997</v>
      </c>
      <c r="S76">
        <v>41.475993475690998</v>
      </c>
      <c r="Z76" s="1">
        <v>0.19539999999999999</v>
      </c>
      <c r="AA76" s="1">
        <v>40.293399999999998</v>
      </c>
      <c r="AB76" s="1">
        <v>42.493499999999997</v>
      </c>
      <c r="AC76" s="1">
        <v>41.972499999999997</v>
      </c>
    </row>
    <row r="77" spans="1:29" x14ac:dyDescent="0.25">
      <c r="A77">
        <v>6</v>
      </c>
      <c r="X77">
        <v>-36.199309916357102</v>
      </c>
      <c r="Y77">
        <v>-37.764104883454898</v>
      </c>
    </row>
    <row r="78" spans="1:29" x14ac:dyDescent="0.25">
      <c r="F78">
        <f>AVERAGE(F72:F75)</f>
        <v>26.479749999999999</v>
      </c>
      <c r="G78">
        <f>AVERAGE(G72:G75)</f>
        <v>24.979999999999997</v>
      </c>
    </row>
    <row r="81" spans="1:29" x14ac:dyDescent="0.25">
      <c r="A81" t="s">
        <v>20</v>
      </c>
      <c r="B81" t="s">
        <v>1</v>
      </c>
      <c r="C81" t="s">
        <v>7</v>
      </c>
      <c r="D81" t="s">
        <v>9</v>
      </c>
      <c r="E81" t="s">
        <v>8</v>
      </c>
      <c r="F81" t="s">
        <v>2</v>
      </c>
      <c r="G81" t="s">
        <v>3</v>
      </c>
      <c r="H81" t="s">
        <v>4</v>
      </c>
      <c r="I81" t="s">
        <v>12</v>
      </c>
      <c r="J81" t="s">
        <v>11</v>
      </c>
      <c r="K81" t="s">
        <v>10</v>
      </c>
      <c r="L81" t="s">
        <v>5</v>
      </c>
      <c r="M81" t="s">
        <v>6</v>
      </c>
    </row>
    <row r="82" spans="1:29" x14ac:dyDescent="0.25">
      <c r="A82">
        <v>1</v>
      </c>
      <c r="B82">
        <f>SUM(I82:J82)*8/1355867</f>
        <v>2.2542801026944383</v>
      </c>
      <c r="C82">
        <v>54.4267453</v>
      </c>
      <c r="D82">
        <v>57.436913099999998</v>
      </c>
      <c r="E82">
        <v>56.594044400000001</v>
      </c>
      <c r="F82">
        <f>SUM(K82:L82)</f>
        <v>40.295999999999999</v>
      </c>
      <c r="G82">
        <f>SUM(M82:N82)</f>
        <v>38.343000000000004</v>
      </c>
      <c r="I82">
        <v>169233</v>
      </c>
      <c r="J82">
        <v>212830</v>
      </c>
      <c r="K82">
        <v>11.436999999999999</v>
      </c>
      <c r="L82">
        <v>28.859000000000002</v>
      </c>
      <c r="M82">
        <v>10.781000000000001</v>
      </c>
      <c r="N82">
        <v>27.562000000000001</v>
      </c>
      <c r="P82">
        <v>2.1077297324955202</v>
      </c>
      <c r="Q82">
        <v>54.615460498149297</v>
      </c>
      <c r="R82">
        <v>56.166220381358102</v>
      </c>
      <c r="S82">
        <v>55.268613077989201</v>
      </c>
      <c r="Z82" s="1">
        <v>3.8454999999999999</v>
      </c>
      <c r="AA82" s="1">
        <v>53.956400000000002</v>
      </c>
      <c r="AB82" s="1">
        <v>55.239400000000003</v>
      </c>
      <c r="AC82" s="1">
        <v>54.212850000000003</v>
      </c>
    </row>
    <row r="83" spans="1:29" x14ac:dyDescent="0.25">
      <c r="A83">
        <v>2</v>
      </c>
      <c r="B83">
        <f t="shared" ref="B83:B86" si="7">SUM(I83:J83)*8/1355867</f>
        <v>1.2505533359835441</v>
      </c>
      <c r="C83">
        <v>50.284237900000001</v>
      </c>
      <c r="D83">
        <v>53.658585799999997</v>
      </c>
      <c r="E83">
        <v>52.988855299999997</v>
      </c>
      <c r="F83">
        <f t="shared" ref="F83:F86" si="8">SUM(K83:L83)</f>
        <v>40.249000000000002</v>
      </c>
      <c r="G83">
        <f>SUM(M83:N83)</f>
        <v>38.655000000000001</v>
      </c>
      <c r="I83">
        <v>97344</v>
      </c>
      <c r="J83">
        <v>114604</v>
      </c>
      <c r="K83">
        <v>11.156000000000001</v>
      </c>
      <c r="L83">
        <v>29.093</v>
      </c>
      <c r="M83">
        <v>10.920999999999999</v>
      </c>
      <c r="N83">
        <v>27.734000000000002</v>
      </c>
      <c r="P83">
        <v>1.2181692610555701</v>
      </c>
      <c r="Q83">
        <v>51.966986845918697</v>
      </c>
      <c r="R83">
        <v>54.501000893835503</v>
      </c>
      <c r="S83">
        <v>52.691789835999501</v>
      </c>
      <c r="Z83" s="1">
        <v>1.2745</v>
      </c>
      <c r="AA83" s="1">
        <v>49.923400000000001</v>
      </c>
      <c r="AB83" s="1">
        <v>51.241999999999997</v>
      </c>
      <c r="AC83" s="1">
        <v>50.2395</v>
      </c>
    </row>
    <row r="84" spans="1:29" x14ac:dyDescent="0.25">
      <c r="A84">
        <v>3</v>
      </c>
      <c r="B84">
        <f t="shared" si="7"/>
        <v>0.41411731386633055</v>
      </c>
      <c r="C84">
        <v>44.4277236</v>
      </c>
      <c r="D84">
        <v>49.466902099999999</v>
      </c>
      <c r="E84">
        <v>49.049401400000001</v>
      </c>
      <c r="F84">
        <f t="shared" si="8"/>
        <v>40.733000000000004</v>
      </c>
      <c r="G84">
        <f t="shared" ref="G84:G86" si="9">SUM(M84:N84)</f>
        <v>38.64</v>
      </c>
      <c r="I84">
        <v>34021</v>
      </c>
      <c r="J84">
        <v>36165</v>
      </c>
      <c r="K84">
        <v>11.545999999999999</v>
      </c>
      <c r="L84">
        <v>29.187000000000001</v>
      </c>
      <c r="M84">
        <v>10.875</v>
      </c>
      <c r="N84">
        <v>27.765000000000001</v>
      </c>
      <c r="P84">
        <v>0.85215866464235102</v>
      </c>
      <c r="Q84">
        <v>49.9574124763678</v>
      </c>
      <c r="R84">
        <v>53.705428550498802</v>
      </c>
      <c r="S84">
        <v>51.381779818855101</v>
      </c>
      <c r="Z84" s="1">
        <v>0.60450000000000004</v>
      </c>
      <c r="AA84" s="1">
        <v>45.866999999999997</v>
      </c>
      <c r="AB84" s="1">
        <v>47.933999999999997</v>
      </c>
      <c r="AC84" s="1">
        <v>46.293399999999998</v>
      </c>
    </row>
    <row r="85" spans="1:29" x14ac:dyDescent="0.25">
      <c r="A85">
        <v>4</v>
      </c>
      <c r="B85">
        <f t="shared" si="7"/>
        <v>0.14643914189223575</v>
      </c>
      <c r="C85">
        <v>39.955114399999999</v>
      </c>
      <c r="D85">
        <v>46.077846600000001</v>
      </c>
      <c r="E85">
        <v>45.180631499999997</v>
      </c>
      <c r="F85">
        <f t="shared" si="8"/>
        <v>41.249000000000002</v>
      </c>
      <c r="G85">
        <f t="shared" si="9"/>
        <v>37.233999999999995</v>
      </c>
      <c r="I85">
        <v>12935</v>
      </c>
      <c r="J85">
        <v>11884</v>
      </c>
      <c r="K85">
        <v>11.281000000000001</v>
      </c>
      <c r="L85">
        <v>29.968</v>
      </c>
      <c r="M85">
        <v>10.452999999999999</v>
      </c>
      <c r="N85">
        <v>26.780999999999999</v>
      </c>
      <c r="P85">
        <v>0.49374534745224002</v>
      </c>
      <c r="Q85">
        <v>47.118288810963797</v>
      </c>
      <c r="R85">
        <v>50.055245636248102</v>
      </c>
      <c r="S85">
        <v>48.964251728472</v>
      </c>
      <c r="Z85" s="1">
        <v>0.34586</v>
      </c>
      <c r="AA85" s="1">
        <v>42.9435</v>
      </c>
      <c r="AB85" s="1">
        <v>44.323399999999999</v>
      </c>
      <c r="AC85" s="1">
        <v>43.914299999999997</v>
      </c>
    </row>
    <row r="86" spans="1:29" x14ac:dyDescent="0.25">
      <c r="A86">
        <v>5</v>
      </c>
      <c r="B86">
        <f t="shared" si="7"/>
        <v>4.4240327406744169E-2</v>
      </c>
      <c r="C86">
        <v>35.363356600000003</v>
      </c>
      <c r="D86">
        <v>43.864520499999998</v>
      </c>
      <c r="E86">
        <v>43.077807700000001</v>
      </c>
      <c r="F86">
        <f t="shared" si="8"/>
        <v>39.466999999999999</v>
      </c>
      <c r="G86">
        <f t="shared" si="9"/>
        <v>37.999000000000002</v>
      </c>
      <c r="I86">
        <v>4464</v>
      </c>
      <c r="J86">
        <v>3034</v>
      </c>
      <c r="K86">
        <v>11.295999999999999</v>
      </c>
      <c r="L86">
        <v>28.170999999999999</v>
      </c>
      <c r="M86">
        <v>10.89</v>
      </c>
      <c r="N86">
        <v>27.109000000000002</v>
      </c>
      <c r="P86">
        <v>0.29066979143135102</v>
      </c>
      <c r="Q86">
        <v>43.934733410249102</v>
      </c>
      <c r="R86">
        <v>45.127341645352097</v>
      </c>
      <c r="S86">
        <v>45.018876263336999</v>
      </c>
      <c r="Z86" s="1">
        <v>0.19350000000000001</v>
      </c>
      <c r="AA86" s="1">
        <v>40.293399999999998</v>
      </c>
      <c r="AB86" s="1">
        <v>41.928400000000003</v>
      </c>
      <c r="AC86" s="1">
        <v>41.283499999999997</v>
      </c>
    </row>
    <row r="87" spans="1:29" x14ac:dyDescent="0.25">
      <c r="A87">
        <v>6</v>
      </c>
      <c r="X87">
        <v>-25.3504819869549</v>
      </c>
      <c r="Y87">
        <v>-38.429996047674301</v>
      </c>
    </row>
    <row r="88" spans="1:29" x14ac:dyDescent="0.25">
      <c r="F88">
        <f>AVERAGE(F82:F85)</f>
        <v>40.631750000000004</v>
      </c>
      <c r="G88">
        <f>AVERAGE(G82:G85)</f>
        <v>38.218000000000004</v>
      </c>
    </row>
    <row r="101" spans="3:3" x14ac:dyDescent="0.25">
      <c r="C101">
        <v>-19.579999999999998</v>
      </c>
    </row>
    <row r="102" spans="3:3" x14ac:dyDescent="0.25">
      <c r="C102">
        <v>-49.92</v>
      </c>
    </row>
    <row r="103" spans="3:3" x14ac:dyDescent="0.25">
      <c r="C103">
        <v>-21.58</v>
      </c>
    </row>
    <row r="104" spans="3:3" x14ac:dyDescent="0.25">
      <c r="C104">
        <v>-41.94</v>
      </c>
    </row>
    <row r="105" spans="3:3" x14ac:dyDescent="0.25">
      <c r="C105">
        <v>-22.2</v>
      </c>
    </row>
    <row r="106" spans="3:3" x14ac:dyDescent="0.25">
      <c r="C106">
        <v>-42.31</v>
      </c>
    </row>
    <row r="107" spans="3:3" x14ac:dyDescent="0.25">
      <c r="C107">
        <v>-26.23</v>
      </c>
    </row>
    <row r="108" spans="3:3" x14ac:dyDescent="0.25">
      <c r="C108">
        <v>-28.37</v>
      </c>
    </row>
    <row r="109" spans="3:3" x14ac:dyDescent="0.25">
      <c r="C109">
        <v>-45.07</v>
      </c>
    </row>
    <row r="111" spans="3:3" x14ac:dyDescent="0.25">
      <c r="C111">
        <f>AVERAGE(C101:C109)</f>
        <v>-33.022222222222219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PCH</dc:creator>
  <cp:lastModifiedBy>2892036573@qq.com</cp:lastModifiedBy>
  <dcterms:created xsi:type="dcterms:W3CDTF">2015-06-05T18:19:34Z</dcterms:created>
  <dcterms:modified xsi:type="dcterms:W3CDTF">2024-04-10T15:39:45Z</dcterms:modified>
</cp:coreProperties>
</file>